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'стр.м-ли'!$B$1:$E$29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<sst xmlns="http://schemas.openxmlformats.org/spreadsheetml/2006/main" count="44" uniqueCount="43">
  <si>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</si>
  <si>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</si>
  <si>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</si>
  <si>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</si>
  <si>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</si>
  <si>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</si>
  <si>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</si>
  <si>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</si>
  <si>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</si>
  <si>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</si>
  <si>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</si>
  <si>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</si>
  <si>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1590/15.04.2014</t>
  </si>
  <si>
    <t>1591/15.04.2014</t>
  </si>
  <si>
    <t>1595/24.04.2014</t>
  </si>
  <si>
    <t>1596/28.04.2014</t>
  </si>
  <si>
    <t>1597/28.04.2014</t>
  </si>
  <si>
    <t>1598/29.04.2014</t>
  </si>
  <si>
    <t>1607/07.05.2014</t>
  </si>
  <si>
    <t>1608/07.05.2014</t>
  </si>
  <si>
    <t>1614/14.05.2014</t>
  </si>
  <si>
    <t>1618/15.05.2014</t>
  </si>
  <si>
    <t>1628/19.05.2014</t>
  </si>
  <si>
    <t>1629/20.05.2014</t>
  </si>
  <si>
    <t>1649/06.06.2014</t>
  </si>
  <si>
    <t>1667/23.06.2014</t>
  </si>
  <si>
    <t>1688/07.07.2014</t>
  </si>
  <si>
    <t>1699/18.07.2014</t>
  </si>
  <si>
    <t>1748/03.09.2014</t>
  </si>
  <si>
    <t>1797/07.10.2014</t>
  </si>
  <si>
    <t>1826/10.11.2014</t>
  </si>
  <si>
    <t>1831/14.11.2014</t>
  </si>
  <si>
    <t>1837/27.11.2014</t>
  </si>
  <si>
    <t>1633/22.05.2014</t>
  </si>
  <si>
    <t>Еразъм</t>
  </si>
  <si>
    <t>1634/22.05.2014</t>
  </si>
  <si>
    <t>1770/23.09.2014</t>
  </si>
  <si>
    <t>Проект JMEE TEMPUS</t>
  </si>
  <si>
    <t>1772/29.09.2014</t>
  </si>
  <si>
    <t xml:space="preserve">Проект 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</si>
  <si>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извършване на превоз на пътници и багаж с обществен транспорт без разписание в страната и чужбина за нуждите на Русенски университет "Ангел Кънчев" и неговите поделения - филиал Разград и филиал Силистра, както и по изпълнение на национални и международни проекти, финансирани със средства получени от Европейския съюз, други държави и неправителствени организации от чужбина.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   ОТ  „ГЕОКОМЕРС” ООД – Русе по Договор № 95В00-43/10.04.2014 г за периода от 10.04.2014 г. до 09.04.2016 г.</t>
    </r>
  </si>
  <si>
    <t>1854/08.12.2014</t>
  </si>
  <si>
    <t>1855/08.12.2014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</si>
</sst>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/>
    </xf>
    <xf numFmtId="2" fontId="6" fillId="0" borderId="16" xfId="0" applyNumberFormat="1" applyFont="1" applyBorder="1" applyAlignment="1">
      <alignment vertical="top"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" fontId="7" fillId="34" borderId="18" xfId="0" applyNumberFormat="1" applyFont="1" applyFill="1" applyBorder="1" applyAlignment="1">
      <alignment/>
    </xf>
    <xf numFmtId="2" fontId="7" fillId="34" borderId="21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5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4" fontId="5" fillId="35" borderId="21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horizontal="right"/>
    </xf>
    <xf numFmtId="0" fontId="6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/>
    </xf>
    <xf numFmtId="4" fontId="6" fillId="0" borderId="27" xfId="0" applyNumberFormat="1" applyFont="1" applyFill="1" applyBorder="1" applyAlignment="1">
      <alignment horizontal="right"/>
    </xf>
    <xf numFmtId="2" fontId="6" fillId="0" borderId="27" xfId="0" applyNumberFormat="1" applyFont="1" applyBorder="1" applyAlignment="1">
      <alignment vertical="top" wrapText="1"/>
    </xf>
    <xf numFmtId="0" fontId="6" fillId="0" borderId="25" xfId="0" applyFont="1" applyBorder="1" applyAlignment="1">
      <alignment wrapText="1"/>
    </xf>
    <xf numFmtId="2" fontId="5" fillId="37" borderId="28" xfId="0" applyNumberFormat="1" applyFont="1" applyFill="1" applyBorder="1" applyAlignment="1">
      <alignment/>
    </xf>
    <xf numFmtId="0" fontId="6" fillId="37" borderId="29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38" borderId="30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5" fillId="38" borderId="3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4" xfId="0" applyFont="1" applyFill="1" applyBorder="1" applyAlignment="1">
      <alignment horizontal="right"/>
    </xf>
    <xf numFmtId="0" fontId="5" fillId="37" borderId="28" xfId="0" applyFont="1" applyFill="1" applyBorder="1" applyAlignment="1">
      <alignment horizontal="right"/>
    </xf>
    <xf numFmtId="0" fontId="5" fillId="34" borderId="35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1"/>
  <sheetViews>
    <sheetView tabSelected="1" zoomScalePageLayoutView="0" workbookViewId="0" topLeftCell="A13">
      <selection activeCell="F37" sqref="F37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50" customHeight="1">
      <c r="B1" s="45" t="s">
        <v>40</v>
      </c>
      <c r="C1" s="45"/>
      <c r="D1" s="45"/>
      <c r="E1" s="45"/>
      <c r="F1" s="45"/>
    </row>
    <row r="2" spans="2:6" ht="16.5" thickBot="1">
      <c r="B2" s="49"/>
      <c r="C2" s="49"/>
      <c r="D2" s="49"/>
      <c r="E2" s="49"/>
      <c r="F2" s="49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46" t="s">
        <v>9</v>
      </c>
      <c r="C4" s="47"/>
      <c r="D4" s="47"/>
      <c r="E4" s="47"/>
      <c r="F4" s="48"/>
    </row>
    <row r="5" spans="2:6" ht="15.75">
      <c r="B5" s="29">
        <v>1</v>
      </c>
      <c r="C5" s="30" t="s">
        <v>12</v>
      </c>
      <c r="D5" s="35">
        <f>E5/1.2</f>
        <v>114.00000000000001</v>
      </c>
      <c r="E5" s="14">
        <v>136.8</v>
      </c>
      <c r="F5" s="29"/>
    </row>
    <row r="6" spans="2:6" ht="15.75">
      <c r="B6" s="12">
        <v>2</v>
      </c>
      <c r="C6" s="19" t="s">
        <v>13</v>
      </c>
      <c r="D6" s="35">
        <f aca="true" t="shared" si="0" ref="D6:D31">E6/1.2</f>
        <v>238.64166666666668</v>
      </c>
      <c r="E6" s="14">
        <v>286.37</v>
      </c>
      <c r="F6" s="15"/>
    </row>
    <row r="7" spans="2:6" ht="15.75">
      <c r="B7" s="12">
        <v>3</v>
      </c>
      <c r="C7" s="19" t="s">
        <v>14</v>
      </c>
      <c r="D7" s="35">
        <f t="shared" si="0"/>
        <v>484.8833333333334</v>
      </c>
      <c r="E7" s="14">
        <v>581.86</v>
      </c>
      <c r="F7" s="15"/>
    </row>
    <row r="8" spans="2:6" ht="15.75">
      <c r="B8" s="16">
        <v>4</v>
      </c>
      <c r="C8" s="13" t="s">
        <v>15</v>
      </c>
      <c r="D8" s="35">
        <f t="shared" si="0"/>
        <v>621.6</v>
      </c>
      <c r="E8" s="14">
        <v>745.92</v>
      </c>
      <c r="F8" s="17"/>
    </row>
    <row r="9" spans="2:6" ht="15.75">
      <c r="B9" s="16">
        <v>5</v>
      </c>
      <c r="C9" s="13" t="s">
        <v>16</v>
      </c>
      <c r="D9" s="35">
        <f t="shared" si="0"/>
        <v>347.31666666666666</v>
      </c>
      <c r="E9" s="14">
        <v>416.78</v>
      </c>
      <c r="F9" s="17"/>
    </row>
    <row r="10" spans="2:6" ht="15.75">
      <c r="B10" s="16">
        <v>6</v>
      </c>
      <c r="C10" s="13" t="s">
        <v>17</v>
      </c>
      <c r="D10" s="35">
        <f t="shared" si="0"/>
        <v>744.8000000000001</v>
      </c>
      <c r="E10" s="14">
        <v>893.76</v>
      </c>
      <c r="F10" s="17"/>
    </row>
    <row r="11" spans="2:6" ht="15.75">
      <c r="B11" s="16">
        <v>7</v>
      </c>
      <c r="C11" s="13" t="s">
        <v>18</v>
      </c>
      <c r="D11" s="35">
        <f t="shared" si="0"/>
        <v>418.00000000000006</v>
      </c>
      <c r="E11" s="14">
        <v>501.6</v>
      </c>
      <c r="F11" s="17"/>
    </row>
    <row r="12" spans="2:6" ht="15.75">
      <c r="B12" s="18">
        <v>8</v>
      </c>
      <c r="C12" s="13" t="s">
        <v>19</v>
      </c>
      <c r="D12" s="35">
        <f t="shared" si="0"/>
        <v>442.31666666666666</v>
      </c>
      <c r="E12" s="14">
        <v>530.78</v>
      </c>
      <c r="F12" s="17"/>
    </row>
    <row r="13" spans="2:6" ht="15.75">
      <c r="B13" s="18">
        <v>9</v>
      </c>
      <c r="C13" s="13" t="s">
        <v>20</v>
      </c>
      <c r="D13" s="35">
        <f t="shared" si="0"/>
        <v>125.39999999999999</v>
      </c>
      <c r="E13" s="14">
        <v>150.48</v>
      </c>
      <c r="F13" s="17"/>
    </row>
    <row r="14" spans="2:6" ht="15.75">
      <c r="B14" s="18">
        <v>10</v>
      </c>
      <c r="C14" s="13" t="s">
        <v>21</v>
      </c>
      <c r="D14" s="35">
        <f t="shared" si="0"/>
        <v>470.40000000000003</v>
      </c>
      <c r="E14" s="14">
        <v>564.48</v>
      </c>
      <c r="F14" s="17"/>
    </row>
    <row r="15" spans="2:6" ht="15.75">
      <c r="B15" s="16">
        <v>11</v>
      </c>
      <c r="C15" s="13" t="s">
        <v>22</v>
      </c>
      <c r="D15" s="35">
        <f t="shared" si="0"/>
        <v>627.2</v>
      </c>
      <c r="E15" s="14">
        <v>752.64</v>
      </c>
      <c r="F15" s="17"/>
    </row>
    <row r="16" spans="2:6" ht="15.75">
      <c r="B16" s="16">
        <v>12</v>
      </c>
      <c r="C16" s="13" t="s">
        <v>23</v>
      </c>
      <c r="D16" s="35">
        <f t="shared" si="0"/>
        <v>2084.6833333333334</v>
      </c>
      <c r="E16" s="14">
        <v>2501.62</v>
      </c>
      <c r="F16" s="17"/>
    </row>
    <row r="17" spans="2:6" ht="15.75">
      <c r="B17" s="16">
        <v>13</v>
      </c>
      <c r="C17" s="13" t="s">
        <v>33</v>
      </c>
      <c r="D17" s="35">
        <f t="shared" si="0"/>
        <v>41.04166666666667</v>
      </c>
      <c r="E17" s="14">
        <v>49.25</v>
      </c>
      <c r="F17" s="17" t="s">
        <v>34</v>
      </c>
    </row>
    <row r="18" spans="2:6" ht="15.75">
      <c r="B18" s="18">
        <v>14</v>
      </c>
      <c r="C18" s="13" t="s">
        <v>35</v>
      </c>
      <c r="D18" s="35">
        <f t="shared" si="0"/>
        <v>261.8</v>
      </c>
      <c r="E18" s="14">
        <v>314.16</v>
      </c>
      <c r="F18" s="17" t="s">
        <v>34</v>
      </c>
    </row>
    <row r="19" spans="2:6" ht="15.75">
      <c r="B19" s="16">
        <v>15</v>
      </c>
      <c r="C19" s="13" t="s">
        <v>24</v>
      </c>
      <c r="D19" s="35">
        <f t="shared" si="0"/>
        <v>680.4000000000001</v>
      </c>
      <c r="E19" s="14">
        <v>816.48</v>
      </c>
      <c r="F19" s="17"/>
    </row>
    <row r="20" spans="2:6" ht="15.75">
      <c r="B20" s="16">
        <v>16</v>
      </c>
      <c r="C20" s="13" t="s">
        <v>25</v>
      </c>
      <c r="D20" s="35">
        <f t="shared" si="0"/>
        <v>159.60000000000002</v>
      </c>
      <c r="E20" s="14">
        <v>191.52</v>
      </c>
      <c r="F20" s="16"/>
    </row>
    <row r="21" spans="2:6" ht="15.75">
      <c r="B21" s="16">
        <v>17</v>
      </c>
      <c r="C21" s="13" t="s">
        <v>26</v>
      </c>
      <c r="D21" s="35">
        <f t="shared" si="0"/>
        <v>833.3333333333334</v>
      </c>
      <c r="E21" s="14">
        <v>1000</v>
      </c>
      <c r="F21" s="17"/>
    </row>
    <row r="22" spans="2:6" ht="15.75">
      <c r="B22" s="16">
        <v>18</v>
      </c>
      <c r="C22" s="13" t="s">
        <v>27</v>
      </c>
      <c r="D22" s="35">
        <f t="shared" si="0"/>
        <v>1289.0666666666668</v>
      </c>
      <c r="E22" s="14">
        <v>1546.88</v>
      </c>
      <c r="F22" s="17"/>
    </row>
    <row r="23" spans="2:6" ht="15.75">
      <c r="B23" s="16">
        <v>19</v>
      </c>
      <c r="C23" s="13" t="s">
        <v>28</v>
      </c>
      <c r="D23" s="35">
        <f t="shared" si="0"/>
        <v>729.4</v>
      </c>
      <c r="E23" s="14">
        <v>875.28</v>
      </c>
      <c r="F23" s="17"/>
    </row>
    <row r="24" spans="2:6" ht="15.75">
      <c r="B24" s="16">
        <v>20</v>
      </c>
      <c r="C24" s="13" t="s">
        <v>36</v>
      </c>
      <c r="D24" s="35">
        <f t="shared" si="0"/>
        <v>174.8</v>
      </c>
      <c r="E24" s="14">
        <v>209.76</v>
      </c>
      <c r="F24" s="17" t="s">
        <v>37</v>
      </c>
    </row>
    <row r="25" spans="2:6" ht="15.75">
      <c r="B25" s="16">
        <v>21</v>
      </c>
      <c r="C25" s="13" t="s">
        <v>38</v>
      </c>
      <c r="D25" s="35">
        <f t="shared" si="0"/>
        <v>214.20000000000002</v>
      </c>
      <c r="E25" s="14">
        <v>257.04</v>
      </c>
      <c r="F25" s="17" t="s">
        <v>39</v>
      </c>
    </row>
    <row r="26" spans="2:6" ht="15.75">
      <c r="B26" s="16">
        <v>22</v>
      </c>
      <c r="C26" s="13" t="s">
        <v>29</v>
      </c>
      <c r="D26" s="35">
        <f t="shared" si="0"/>
        <v>71.4</v>
      </c>
      <c r="E26" s="14">
        <v>85.68</v>
      </c>
      <c r="F26" s="17"/>
    </row>
    <row r="27" spans="2:6" ht="15.75">
      <c r="B27" s="16">
        <v>23</v>
      </c>
      <c r="C27" s="13" t="s">
        <v>30</v>
      </c>
      <c r="D27" s="35">
        <f t="shared" si="0"/>
        <v>386.08333333333337</v>
      </c>
      <c r="E27" s="14">
        <v>463.3</v>
      </c>
      <c r="F27" s="17"/>
    </row>
    <row r="28" spans="2:6" ht="15.75">
      <c r="B28" s="16">
        <v>24</v>
      </c>
      <c r="C28" s="13" t="s">
        <v>31</v>
      </c>
      <c r="D28" s="35">
        <f t="shared" si="0"/>
        <v>182.4</v>
      </c>
      <c r="E28" s="14">
        <v>218.88</v>
      </c>
      <c r="F28" s="17"/>
    </row>
    <row r="29" spans="2:6" ht="15.75">
      <c r="B29" s="36">
        <v>25</v>
      </c>
      <c r="C29" s="37" t="s">
        <v>32</v>
      </c>
      <c r="D29" s="38">
        <f t="shared" si="0"/>
        <v>304</v>
      </c>
      <c r="E29" s="39">
        <v>364.8</v>
      </c>
      <c r="F29" s="40"/>
    </row>
    <row r="30" spans="2:6" ht="15.75">
      <c r="B30" s="16">
        <v>26</v>
      </c>
      <c r="C30" s="43" t="s">
        <v>41</v>
      </c>
      <c r="D30" s="38">
        <f t="shared" si="0"/>
        <v>319.20000000000005</v>
      </c>
      <c r="E30" s="44">
        <v>383.04</v>
      </c>
      <c r="F30" s="17"/>
    </row>
    <row r="31" spans="2:6" ht="15.75">
      <c r="B31" s="16">
        <v>27</v>
      </c>
      <c r="C31" s="43" t="s">
        <v>42</v>
      </c>
      <c r="D31" s="38">
        <f t="shared" si="0"/>
        <v>319.20000000000005</v>
      </c>
      <c r="E31" s="44">
        <v>383.04</v>
      </c>
      <c r="F31" s="17"/>
    </row>
    <row r="32" spans="2:256" ht="16.5" thickBot="1">
      <c r="B32" s="51" t="s">
        <v>8</v>
      </c>
      <c r="C32" s="52"/>
      <c r="D32" s="41">
        <f>SUM(D5:D31)</f>
        <v>12685.16666666667</v>
      </c>
      <c r="E32" s="41">
        <f>SUM(E5:E31)</f>
        <v>15222.200000000003</v>
      </c>
      <c r="F32" s="4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ht="16.5" thickBot="1">
      <c r="B33" s="3"/>
      <c r="C33" s="8"/>
      <c r="D33" s="8"/>
      <c r="E33" s="8"/>
      <c r="F33" s="9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ht="15.75">
      <c r="B34" s="31"/>
      <c r="C34" s="4"/>
      <c r="D34" s="4"/>
      <c r="E34" s="20" t="s">
        <v>4</v>
      </c>
      <c r="F34" s="21" t="s">
        <v>5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ht="15.75">
      <c r="B35" s="53" t="s">
        <v>6</v>
      </c>
      <c r="C35" s="54"/>
      <c r="D35" s="54"/>
      <c r="E35" s="22">
        <v>54000</v>
      </c>
      <c r="F35" s="23">
        <f>SUM(E35*1.2)</f>
        <v>64800</v>
      </c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ht="15.75">
      <c r="B36" s="55" t="s">
        <v>11</v>
      </c>
      <c r="C36" s="56"/>
      <c r="D36" s="56"/>
      <c r="E36" s="24">
        <f>SUM(D32)</f>
        <v>12685.16666666667</v>
      </c>
      <c r="F36" s="32">
        <f>SUM(E32)</f>
        <v>15222.200000000003</v>
      </c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ht="16.5" thickBot="1">
      <c r="B37" s="57" t="s">
        <v>7</v>
      </c>
      <c r="C37" s="58"/>
      <c r="D37" s="58"/>
      <c r="E37" s="33">
        <f>SUM(E35-E36)</f>
        <v>41314.83333333333</v>
      </c>
      <c r="F37" s="34">
        <f>SUM(F35-F36)</f>
        <v>49577.799999999996</v>
      </c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ht="15.75">
      <c r="B38" s="2"/>
      <c r="C38" s="25"/>
      <c r="D38" s="26"/>
      <c r="E38" s="26"/>
      <c r="F38" s="2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ht="15.75">
      <c r="D39" s="28"/>
    </row>
    <row r="41" spans="2:4" ht="15.75">
      <c r="B41" s="50"/>
      <c r="C41" s="50"/>
      <c r="D41" s="50"/>
    </row>
  </sheetData>
  <sheetProtection/>
  <mergeCells count="8">
    <mergeCell ref="B1:F1"/>
    <mergeCell ref="B4:F4"/>
    <mergeCell ref="B2:F2"/>
    <mergeCell ref="B41:D41"/>
    <mergeCell ref="B32:C32"/>
    <mergeCell ref="B35:D35"/>
    <mergeCell ref="B36:D36"/>
    <mergeCell ref="B37:D37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Стефка Станчева </cp:lastModifiedBy>
  <cp:lastPrinted>2014-09-29T12:47:02Z</cp:lastPrinted>
  <dcterms:created xsi:type="dcterms:W3CDTF">2012-05-23T05:56:12Z</dcterms:created>
  <dcterms:modified xsi:type="dcterms:W3CDTF">2015-01-15T09:46:14Z</dcterms:modified>
  <cp:category/>
  <cp:version/>
  <cp:contentType/>
  <cp:contentStatus/>
</cp:coreProperties>
</file>